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<sst xmlns="http://schemas.openxmlformats.org/spreadsheetml/2006/main" count="49" uniqueCount="30">
  <si>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Вид выполненных работ</t>
  </si>
  <si>
    <t> Сумма </t>
  </si>
  <si>
    <t>Январь</t>
  </si>
  <si>
    <r>
      <t>Итого за месяц:</t>
    </r>
    <r>
      <rPr>
        <sz val="12"/>
        <rFont val="Times New Roman"/>
        <family val="1"/>
      </rPr>
      <t>  </t>
    </r>
  </si>
  <si>
    <t>Содержание мусоропроводов</t>
  </si>
  <si>
    <t>Аварийно-диспетчерское обслуживание</t>
  </si>
  <si>
    <t>Техническое обслуживание электрооборудования МОП</t>
  </si>
  <si>
    <t>Работы по управлению жилым фондом</t>
  </si>
  <si>
    <t>Техническое обслуживание ОПУ ХВС и тепловой энергии на отопление и ГВС</t>
  </si>
  <si>
    <t xml:space="preserve">Техническое обслуживание лифтового хозяйства </t>
  </si>
  <si>
    <t>Уборка лестничных клеток</t>
  </si>
  <si>
    <t>Уборка придомовой территории</t>
  </si>
  <si>
    <t xml:space="preserve">Очистка придомовой территории от снега погрузчиком </t>
  </si>
  <si>
    <t>Информация о выполненных работах (оказанных услугах) по содержанию и ремонту общего имущества в многоквартирном жилом доме №7 по ул. Грибоедова, выполненных непосредственно управляющей организацией и сторонними организациями в 2024 году</t>
  </si>
  <si>
    <t>Ремонт стояка системы отопления в кв. № 227</t>
  </si>
  <si>
    <t>Ремонт бытовой канализации в подвальном помещении в подъездах №№ 1,2,3,4</t>
  </si>
  <si>
    <t>Февраль</t>
  </si>
  <si>
    <t>Периодическая проверка вентиляционных каналов</t>
  </si>
  <si>
    <t>Ремонт двери в мусорокамеру, подъезд № 3</t>
  </si>
  <si>
    <t>Смена запорной арматуры системы ГВС в подвале № 1</t>
  </si>
  <si>
    <t>Ремонт стояка системы отопления в  № 165</t>
  </si>
  <si>
    <t>Смена запорной арматуры системы ХВС в кв. № 115</t>
  </si>
  <si>
    <t>Ремонт стояка системы ХВС в кв. № 132</t>
  </si>
  <si>
    <t>Март</t>
  </si>
  <si>
    <t>Монтаж информационных табличек</t>
  </si>
  <si>
    <t>Смена запорной арматуры системы ХВС в кв. № 179</t>
  </si>
  <si>
    <t>Ремонт стояка системы ГВС в кв. № 86</t>
  </si>
  <si>
    <t>Ремонт стояка системы отопления в кв. № 93</t>
  </si>
  <si>
    <t>Замена стояка системы канализации   в кв. №198</t>
  </si>
  <si>
    <t>Очистка кровли от снега над кв. № 141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</si>
</sst>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  <numFmt numFmtId="201" formatCode="#,##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200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200" fontId="4" fillId="0" borderId="10" xfId="0" applyNumberFormat="1" applyFont="1" applyBorder="1" applyAlignment="1">
      <alignment/>
    </xf>
    <xf numFmtId="200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200" fontId="0" fillId="0" borderId="0" xfId="0" applyNumberFormat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SheetLayoutView="100" workbookViewId="0" topLeftCell="A42">
      <selection activeCell="D42" sqref="D1:E16384"/>
    </sheetView>
  </sheetViews>
  <sheetFormatPr defaultColWidth="9.140625" defaultRowHeight="12.75"/>
  <cols>
    <col min="1" max="1" width="85.421875" style="0" customWidth="1"/>
    <col min="2" max="2" width="14.8515625" style="0" customWidth="1"/>
    <col min="3" max="3" width="10.28125" style="0" customWidth="1"/>
    <col min="4" max="4" width="10.57421875" style="7" hidden="1" customWidth="1"/>
    <col min="5" max="5" width="11.57421875" style="11" hidden="1" customWidth="1"/>
    <col min="6" max="7" width="9.140625" style="0" customWidth="1"/>
  </cols>
  <sheetData>
    <row r="1" spans="1:2" ht="51" customHeight="1">
      <c r="A1" s="22" t="s">
        <v>13</v>
      </c>
      <c r="B1" s="23"/>
    </row>
    <row r="2" spans="1:2" ht="24" customHeight="1">
      <c r="A2" s="1" t="s">
        <v>0</v>
      </c>
      <c r="B2" s="1" t="s">
        <v>1</v>
      </c>
    </row>
    <row r="3" spans="1:4" ht="24" customHeight="1">
      <c r="A3" s="21" t="s">
        <v>2</v>
      </c>
      <c r="B3" s="21"/>
      <c r="D3" s="8">
        <v>13667</v>
      </c>
    </row>
    <row r="4" spans="1:4" ht="24" customHeight="1">
      <c r="A4" s="3" t="s">
        <v>11</v>
      </c>
      <c r="B4" s="2">
        <v>43734.4</v>
      </c>
      <c r="D4" s="7">
        <f>B4/13667</f>
        <v>3.2</v>
      </c>
    </row>
    <row r="5" spans="1:4" ht="24" customHeight="1">
      <c r="A5" s="3" t="s">
        <v>4</v>
      </c>
      <c r="B5" s="2">
        <v>36217.55</v>
      </c>
      <c r="D5" s="7">
        <f aca="true" t="shared" si="0" ref="D5:D13">B5/13667</f>
        <v>2.6500000000000004</v>
      </c>
    </row>
    <row r="6" spans="1:4" ht="24" customHeight="1">
      <c r="A6" s="3" t="s">
        <v>5</v>
      </c>
      <c r="B6" s="2">
        <v>53984.65</v>
      </c>
      <c r="D6" s="7">
        <f t="shared" si="0"/>
        <v>3.95</v>
      </c>
    </row>
    <row r="7" spans="1:4" ht="24" customHeight="1">
      <c r="A7" s="3" t="s">
        <v>6</v>
      </c>
      <c r="B7" s="2">
        <v>9974.74</v>
      </c>
      <c r="D7" s="7">
        <f t="shared" si="0"/>
        <v>0.7298412233847955</v>
      </c>
    </row>
    <row r="8" spans="1:5" ht="24" customHeight="1">
      <c r="A8" s="3" t="s">
        <v>8</v>
      </c>
      <c r="B8" s="2">
        <v>5486.53</v>
      </c>
      <c r="D8" s="7">
        <f t="shared" si="0"/>
        <v>0.4014436233262603</v>
      </c>
      <c r="E8" s="13"/>
    </row>
    <row r="9" spans="1:5" ht="24" customHeight="1">
      <c r="A9" s="3" t="s">
        <v>9</v>
      </c>
      <c r="B9" s="2">
        <f>11233.6+1304.43+27811.89</f>
        <v>40349.92</v>
      </c>
      <c r="D9" s="7">
        <f t="shared" si="0"/>
        <v>2.95236116192288</v>
      </c>
      <c r="E9" s="14"/>
    </row>
    <row r="10" spans="1:5" ht="24" customHeight="1">
      <c r="A10" s="6" t="s">
        <v>7</v>
      </c>
      <c r="B10" s="2">
        <v>58084.75</v>
      </c>
      <c r="D10" s="7">
        <f t="shared" si="0"/>
        <v>4.25</v>
      </c>
      <c r="E10" s="14"/>
    </row>
    <row r="11" spans="1:5" ht="24" customHeight="1">
      <c r="A11" s="3" t="s">
        <v>10</v>
      </c>
      <c r="B11" s="2">
        <v>15394.66</v>
      </c>
      <c r="D11" s="7">
        <f t="shared" si="0"/>
        <v>1.1264110631448014</v>
      </c>
      <c r="E11" s="14"/>
    </row>
    <row r="12" spans="1:5" ht="24" customHeight="1">
      <c r="A12" s="17" t="s">
        <v>14</v>
      </c>
      <c r="B12" s="18">
        <v>4768</v>
      </c>
      <c r="D12" s="9">
        <f t="shared" si="0"/>
        <v>0.34886953976732277</v>
      </c>
      <c r="E12" s="12"/>
    </row>
    <row r="13" spans="1:5" s="15" customFormat="1" ht="24" customHeight="1">
      <c r="A13" s="17" t="s">
        <v>12</v>
      </c>
      <c r="B13" s="10">
        <v>3000</v>
      </c>
      <c r="D13" s="9">
        <f t="shared" si="0"/>
        <v>0.21950684129655373</v>
      </c>
      <c r="E13" s="12">
        <f>D12+D13+D14</f>
        <v>18.567937367381283</v>
      </c>
    </row>
    <row r="14" spans="1:5" s="15" customFormat="1" ht="24" customHeight="1">
      <c r="A14" s="3" t="s">
        <v>15</v>
      </c>
      <c r="B14" s="10">
        <v>246000</v>
      </c>
      <c r="D14" s="9">
        <f>B14/13667</f>
        <v>17.999560986317405</v>
      </c>
      <c r="E14" s="12">
        <f>B12+B13+B14</f>
        <v>253768</v>
      </c>
    </row>
    <row r="15" spans="1:5" ht="24" customHeight="1">
      <c r="A15" s="4" t="s">
        <v>3</v>
      </c>
      <c r="B15" s="5">
        <f>SUM(B4:B14)</f>
        <v>516995.19999999995</v>
      </c>
      <c r="D15" s="16"/>
      <c r="E15" s="14"/>
    </row>
    <row r="16" spans="1:4" ht="24" customHeight="1">
      <c r="A16" s="21" t="s">
        <v>16</v>
      </c>
      <c r="B16" s="21"/>
      <c r="D16" s="8"/>
    </row>
    <row r="17" spans="1:4" ht="24" customHeight="1">
      <c r="A17" s="3" t="s">
        <v>11</v>
      </c>
      <c r="B17" s="2">
        <v>43734.4</v>
      </c>
      <c r="D17" s="7">
        <f>B17/13667</f>
        <v>3.2</v>
      </c>
    </row>
    <row r="18" spans="1:4" ht="24" customHeight="1">
      <c r="A18" s="3" t="s">
        <v>4</v>
      </c>
      <c r="B18" s="2">
        <v>36217.55</v>
      </c>
      <c r="D18" s="7">
        <f aca="true" t="shared" si="1" ref="D18:D30">B18/13667</f>
        <v>2.6500000000000004</v>
      </c>
    </row>
    <row r="19" spans="1:4" ht="24" customHeight="1">
      <c r="A19" s="3" t="s">
        <v>5</v>
      </c>
      <c r="B19" s="2">
        <v>53984.65</v>
      </c>
      <c r="D19" s="7">
        <f t="shared" si="1"/>
        <v>3.95</v>
      </c>
    </row>
    <row r="20" spans="1:4" ht="24" customHeight="1">
      <c r="A20" s="3" t="s">
        <v>6</v>
      </c>
      <c r="B20" s="2">
        <v>9974.74</v>
      </c>
      <c r="D20" s="7">
        <f t="shared" si="1"/>
        <v>0.7298412233847955</v>
      </c>
    </row>
    <row r="21" spans="1:5" ht="24" customHeight="1">
      <c r="A21" s="3" t="s">
        <v>8</v>
      </c>
      <c r="B21" s="2">
        <v>5486.53</v>
      </c>
      <c r="D21" s="7">
        <f t="shared" si="1"/>
        <v>0.4014436233262603</v>
      </c>
      <c r="E21" s="13"/>
    </row>
    <row r="22" spans="1:5" ht="24" customHeight="1">
      <c r="A22" s="3" t="s">
        <v>9</v>
      </c>
      <c r="B22" s="2">
        <f>11233.6+28000</f>
        <v>39233.6</v>
      </c>
      <c r="D22" s="7">
        <f t="shared" si="1"/>
        <v>2.87068120289749</v>
      </c>
      <c r="E22" s="14"/>
    </row>
    <row r="23" spans="1:5" ht="24" customHeight="1">
      <c r="A23" s="6" t="s">
        <v>7</v>
      </c>
      <c r="B23" s="2">
        <v>58084.75</v>
      </c>
      <c r="D23" s="7">
        <f t="shared" si="1"/>
        <v>4.25</v>
      </c>
      <c r="E23" s="14"/>
    </row>
    <row r="24" spans="1:5" ht="24" customHeight="1">
      <c r="A24" s="3" t="s">
        <v>10</v>
      </c>
      <c r="B24" s="2">
        <v>15394.66</v>
      </c>
      <c r="D24" s="7">
        <f t="shared" si="1"/>
        <v>1.1264110631448014</v>
      </c>
      <c r="E24" s="14"/>
    </row>
    <row r="25" spans="1:7" ht="24" customHeight="1">
      <c r="A25" s="17" t="s">
        <v>17</v>
      </c>
      <c r="B25" s="18">
        <v>5990.67</v>
      </c>
      <c r="D25" s="16">
        <f t="shared" si="1"/>
        <v>0.4383310163166752</v>
      </c>
      <c r="E25" s="13"/>
      <c r="F25" s="19"/>
      <c r="G25" s="19"/>
    </row>
    <row r="26" spans="1:7" s="15" customFormat="1" ht="24" customHeight="1">
      <c r="A26" s="17" t="s">
        <v>18</v>
      </c>
      <c r="B26" s="18">
        <v>619</v>
      </c>
      <c r="D26" s="9">
        <f>B26/13667</f>
        <v>0.04529157825418892</v>
      </c>
      <c r="E26" s="12"/>
      <c r="F26" s="20"/>
      <c r="G26" s="20"/>
    </row>
    <row r="27" spans="1:7" s="15" customFormat="1" ht="24" customHeight="1">
      <c r="A27" s="17" t="s">
        <v>19</v>
      </c>
      <c r="B27" s="18">
        <v>2455</v>
      </c>
      <c r="D27" s="9">
        <f>B27/13667</f>
        <v>0.1796297651276798</v>
      </c>
      <c r="E27" s="12"/>
      <c r="F27" s="20"/>
      <c r="G27" s="20"/>
    </row>
    <row r="28" spans="1:7" s="15" customFormat="1" ht="24" customHeight="1">
      <c r="A28" s="17" t="s">
        <v>20</v>
      </c>
      <c r="B28" s="18">
        <v>1217</v>
      </c>
      <c r="D28" s="9">
        <f>B28/13667</f>
        <v>0.08904660861930197</v>
      </c>
      <c r="E28" s="12"/>
      <c r="F28" s="20"/>
      <c r="G28" s="20"/>
    </row>
    <row r="29" spans="1:7" s="15" customFormat="1" ht="24" customHeight="1">
      <c r="A29" s="17" t="s">
        <v>21</v>
      </c>
      <c r="B29" s="18">
        <v>766</v>
      </c>
      <c r="D29" s="9">
        <f>B29/13667</f>
        <v>0.056047413477720055</v>
      </c>
      <c r="E29" s="12"/>
      <c r="F29" s="20"/>
      <c r="G29" s="20"/>
    </row>
    <row r="30" spans="1:7" s="15" customFormat="1" ht="24" customHeight="1">
      <c r="A30" s="17" t="s">
        <v>22</v>
      </c>
      <c r="B30" s="18">
        <v>5221</v>
      </c>
      <c r="D30" s="9">
        <f t="shared" si="1"/>
        <v>0.3820150728031024</v>
      </c>
      <c r="E30" s="12">
        <f>D26+D27+D28+D29+D30+D31</f>
        <v>0.9715372795785469</v>
      </c>
      <c r="F30" s="20"/>
      <c r="G30" s="20"/>
    </row>
    <row r="31" spans="1:7" s="15" customFormat="1" ht="24" customHeight="1">
      <c r="A31" s="17" t="s">
        <v>12</v>
      </c>
      <c r="B31" s="10">
        <v>3000</v>
      </c>
      <c r="D31" s="9">
        <f>B31/13667</f>
        <v>0.21950684129655373</v>
      </c>
      <c r="E31" s="12">
        <f>B26+B27+B28+B29+B30+B31</f>
        <v>13278</v>
      </c>
      <c r="F31" s="20"/>
      <c r="G31" s="20"/>
    </row>
    <row r="32" spans="1:7" ht="24" customHeight="1">
      <c r="A32" s="4" t="s">
        <v>3</v>
      </c>
      <c r="B32" s="5">
        <f>SUM(B17:B31)</f>
        <v>281379.55</v>
      </c>
      <c r="D32" s="16"/>
      <c r="E32" s="14"/>
      <c r="F32" s="19"/>
      <c r="G32" s="19"/>
    </row>
    <row r="33" spans="1:4" ht="24" customHeight="1">
      <c r="A33" s="21" t="s">
        <v>23</v>
      </c>
      <c r="B33" s="21"/>
      <c r="D33" s="8"/>
    </row>
    <row r="34" spans="1:4" ht="24" customHeight="1">
      <c r="A34" s="3" t="s">
        <v>11</v>
      </c>
      <c r="B34" s="2">
        <v>43734.4</v>
      </c>
      <c r="D34" s="7">
        <f>B34/13667</f>
        <v>3.2</v>
      </c>
    </row>
    <row r="35" spans="1:4" ht="24" customHeight="1">
      <c r="A35" s="3" t="s">
        <v>4</v>
      </c>
      <c r="B35" s="2">
        <v>36217.55</v>
      </c>
      <c r="D35" s="7">
        <f aca="true" t="shared" si="2" ref="D35:D42">B35/13667</f>
        <v>2.6500000000000004</v>
      </c>
    </row>
    <row r="36" spans="1:4" ht="24" customHeight="1">
      <c r="A36" s="3" t="s">
        <v>5</v>
      </c>
      <c r="B36" s="2">
        <v>53984.65</v>
      </c>
      <c r="D36" s="7">
        <f t="shared" si="2"/>
        <v>3.95</v>
      </c>
    </row>
    <row r="37" spans="1:4" ht="24" customHeight="1">
      <c r="A37" s="3" t="s">
        <v>6</v>
      </c>
      <c r="B37" s="2">
        <v>9974.74</v>
      </c>
      <c r="D37" s="7">
        <f t="shared" si="2"/>
        <v>0.7298412233847955</v>
      </c>
    </row>
    <row r="38" spans="1:5" ht="24" customHeight="1">
      <c r="A38" s="3" t="s">
        <v>8</v>
      </c>
      <c r="B38" s="2">
        <v>5486.53</v>
      </c>
      <c r="D38" s="7">
        <f t="shared" si="2"/>
        <v>0.4014436233262603</v>
      </c>
      <c r="E38" s="13"/>
    </row>
    <row r="39" spans="1:5" ht="24" customHeight="1">
      <c r="A39" s="3" t="s">
        <v>9</v>
      </c>
      <c r="B39" s="2">
        <f>11233.6+69874</f>
        <v>81107.6</v>
      </c>
      <c r="D39" s="7">
        <f t="shared" si="2"/>
        <v>5.934557693714788</v>
      </c>
      <c r="E39" s="14"/>
    </row>
    <row r="40" spans="1:5" ht="24" customHeight="1">
      <c r="A40" s="6" t="s">
        <v>7</v>
      </c>
      <c r="B40" s="2">
        <v>58084.75</v>
      </c>
      <c r="D40" s="7">
        <f t="shared" si="2"/>
        <v>4.25</v>
      </c>
      <c r="E40" s="14"/>
    </row>
    <row r="41" spans="1:5" ht="24" customHeight="1">
      <c r="A41" s="3" t="s">
        <v>10</v>
      </c>
      <c r="B41" s="2">
        <v>15394.66</v>
      </c>
      <c r="D41" s="7">
        <f t="shared" si="2"/>
        <v>1.1264110631448014</v>
      </c>
      <c r="E41" s="14"/>
    </row>
    <row r="42" spans="1:7" ht="24" customHeight="1">
      <c r="A42" s="17" t="s">
        <v>24</v>
      </c>
      <c r="B42" s="18">
        <v>8142</v>
      </c>
      <c r="D42" s="9">
        <f t="shared" si="2"/>
        <v>0.5957415672788469</v>
      </c>
      <c r="E42" s="12"/>
      <c r="F42" s="19"/>
      <c r="G42" s="19"/>
    </row>
    <row r="43" spans="1:7" s="15" customFormat="1" ht="24" customHeight="1">
      <c r="A43" s="17" t="s">
        <v>25</v>
      </c>
      <c r="B43" s="18">
        <v>4772</v>
      </c>
      <c r="D43" s="9">
        <f>B43/13667</f>
        <v>0.34916221555571814</v>
      </c>
      <c r="E43" s="12"/>
      <c r="F43" s="20"/>
      <c r="G43" s="20"/>
    </row>
    <row r="44" spans="1:7" s="15" customFormat="1" ht="24" customHeight="1">
      <c r="A44" s="17" t="s">
        <v>26</v>
      </c>
      <c r="B44" s="18">
        <v>3215</v>
      </c>
      <c r="D44" s="9">
        <f>B44/13667</f>
        <v>0.23523816492280675</v>
      </c>
      <c r="E44" s="12"/>
      <c r="F44" s="20"/>
      <c r="G44" s="20"/>
    </row>
    <row r="45" spans="1:7" s="15" customFormat="1" ht="24" customHeight="1">
      <c r="A45" s="17" t="s">
        <v>27</v>
      </c>
      <c r="B45" s="18">
        <v>1702</v>
      </c>
      <c r="D45" s="9">
        <f>B45/13667</f>
        <v>0.12453354796224482</v>
      </c>
      <c r="E45" s="12"/>
      <c r="F45" s="20"/>
      <c r="G45" s="20"/>
    </row>
    <row r="46" spans="1:7" s="15" customFormat="1" ht="24" customHeight="1">
      <c r="A46" s="17" t="s">
        <v>28</v>
      </c>
      <c r="B46" s="10">
        <v>14729.2</v>
      </c>
      <c r="D46" s="9">
        <f>B46/13667</f>
        <v>1.0777200556084</v>
      </c>
      <c r="E46" s="12">
        <f>D42+D43+D44+D45+D46+D47</f>
        <v>2.565317919075145</v>
      </c>
      <c r="F46" s="20"/>
      <c r="G46" s="20"/>
    </row>
    <row r="47" spans="1:7" s="15" customFormat="1" ht="24" customHeight="1">
      <c r="A47" s="17" t="s">
        <v>29</v>
      </c>
      <c r="B47" s="10">
        <v>2500</v>
      </c>
      <c r="D47" s="9">
        <f>B47/13667</f>
        <v>0.1829223677471281</v>
      </c>
      <c r="E47" s="12">
        <f>B42+B43+B44+B45+B46+B47</f>
        <v>35060.2</v>
      </c>
      <c r="F47" s="20"/>
      <c r="G47" s="20"/>
    </row>
    <row r="48" spans="1:7" ht="24" customHeight="1">
      <c r="A48" s="4" t="s">
        <v>3</v>
      </c>
      <c r="B48" s="5">
        <f>SUM(B34:B47)</f>
        <v>339045.07999999996</v>
      </c>
      <c r="D48" s="16"/>
      <c r="E48" s="14"/>
      <c r="F48" s="19"/>
      <c r="G48" s="19"/>
    </row>
    <row r="49" spans="4:7" ht="15">
      <c r="D49" s="16"/>
      <c r="E49" s="14"/>
      <c r="F49" s="19"/>
      <c r="G49" s="19"/>
    </row>
    <row r="50" ht="15">
      <c r="B50" s="8"/>
    </row>
  </sheetData>
  <sheetProtection/>
  <mergeCells count="4">
    <mergeCell ref="A3:B3"/>
    <mergeCell ref="A1:B1"/>
    <mergeCell ref="A16:B16"/>
    <mergeCell ref="A33:B33"/>
  </mergeCells>
  <printOptions/>
  <pageMargins left="0" right="0" top="0" bottom="0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2022-03-02T08:32:03Z</cp:lastPrinted>
  <dcterms:created xsi:type="dcterms:W3CDTF">1996-10-08T23:32:33Z</dcterms:created>
  <dcterms:modified xsi:type="dcterms:W3CDTF">2024-04-18T06:48:22Z</dcterms:modified>
  <cp:category/>
  <cp:version/>
  <cp:contentType/>
  <cp:contentStatus/>
</cp:coreProperties>
</file>